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15" windowHeight="1374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<sst xmlns="http://schemas.openxmlformats.org/spreadsheetml/2006/main" count="69" uniqueCount="65">
  <si>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</si>
  <si>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</si>
  <si>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01.01.2017 по 31.03.2017</t>
  </si>
  <si>
    <t>ИОГВ / ОМС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</si>
  <si>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</si>
  <si>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</si>
  <si>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</si>
  <si>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</si>
  <si>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</si>
  <si>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</si>
  <si>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</si>
  <si>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</si>
  <si>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</si>
  <si>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</si>
  <si>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</si>
  <si>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</si>
  <si>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</si>
  <si>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</si>
  <si>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</si>
  <si>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</si>
  <si>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</si>
  <si>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</si>
  <si>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</si>
  <si>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</si>
  <si>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</si>
  <si>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</si>
  <si>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</si>
  <si>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</si>
  <si>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</si>
  <si>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</si>
  <si>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</si>
  <si>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</si>
  <si>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</si>
  <si>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</si>
  <si>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</si>
  <si>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</si>
  <si>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</si>
  <si>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</si>
  <si>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</si>
  <si>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</si>
  <si>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</si>
  <si>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</si>
  <si>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</si>
  <si>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</si>
  <si>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</si>
  <si>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</si>
  <si>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</si>
  <si>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</si>
  <si>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</si>
  <si>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</si>
  <si>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</si>
  <si>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</si>
  <si>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</si>
  <si>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</si>
  <si>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</si>
  <si>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</si>
  <si>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</si>
  <si>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</si>
  <si>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</si>
  <si>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</si>
  <si>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Департамент государственного регулирования цен и тарифов Костромской области</t>
  </si>
  <si>
    <t>Киреенко Лариса Рудольфрвна</t>
  </si>
  <si>
    <t>tarif@adm44.ru</t>
  </si>
  <si>
    <t>Заместитель начальника отдела финансов, проверок и контроля</t>
  </si>
  <si>
    <t xml:space="preserve"> 156005, г. Кострома, ул. Свердлова, д. 82 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</si>
</sst>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5" fillId="0" borderId="0" xfId="0" applyFont="1" applyAlignment="1">
      <alignment/>
    </xf>
    <xf numFmtId="0" fontId="46" fillId="36" borderId="0" xfId="0" applyFont="1" applyFill="1" applyAlignment="1">
      <alignment wrapText="1"/>
    </xf>
    <xf numFmtId="0" fontId="47" fillId="36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wrapText="1"/>
    </xf>
    <xf numFmtId="0" fontId="52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3" fillId="0" borderId="33" xfId="0" applyFont="1" applyBorder="1" applyAlignment="1">
      <alignment wrapText="1"/>
    </xf>
    <xf numFmtId="0" fontId="53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52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36" borderId="0" xfId="0" applyFont="1" applyFill="1" applyAlignment="1">
      <alignment horizontal="center" wrapText="1"/>
    </xf>
    <xf numFmtId="0" fontId="46" fillId="0" borderId="0" xfId="0" applyFont="1" applyAlignment="1">
      <alignment wrapText="1"/>
    </xf>
    <xf numFmtId="0" fontId="31" fillId="36" borderId="0" xfId="42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if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76">
      <selection activeCell="C53" sqref="C53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60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4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5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6</v>
      </c>
      <c r="B13" s="33"/>
      <c r="C13" s="34" t="s">
        <v>7</v>
      </c>
      <c r="D13" s="33"/>
      <c r="E13" s="34" t="s">
        <v>8</v>
      </c>
      <c r="F13" s="33"/>
      <c r="G13" s="34" t="s">
        <v>9</v>
      </c>
      <c r="H13" s="33"/>
    </row>
    <row r="14" spans="1:8" ht="15.75" customHeight="1" thickBot="1">
      <c r="A14" s="35">
        <v>26</v>
      </c>
      <c r="B14" s="36"/>
      <c r="C14" s="37">
        <v>20</v>
      </c>
      <c r="D14" s="36"/>
      <c r="E14" s="37">
        <v>1</v>
      </c>
      <c r="F14" s="36"/>
      <c r="G14" s="37">
        <f>SUM(A14+C14+E14)</f>
        <v>47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10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11</v>
      </c>
      <c r="B18" s="40"/>
      <c r="C18" s="41" t="s">
        <v>12</v>
      </c>
      <c r="D18" s="40"/>
      <c r="E18" s="41" t="s">
        <v>13</v>
      </c>
      <c r="F18" s="40"/>
      <c r="G18" s="41" t="s">
        <v>14</v>
      </c>
      <c r="H18" s="40"/>
    </row>
    <row r="19" spans="1:8" ht="15.75" customHeight="1" thickBot="1">
      <c r="A19" s="35">
        <v>3</v>
      </c>
      <c r="B19" s="36"/>
      <c r="C19" s="37">
        <v>44</v>
      </c>
      <c r="D19" s="36"/>
      <c r="E19" s="37">
        <v>0</v>
      </c>
      <c r="F19" s="36"/>
      <c r="G19" s="42">
        <v>0</v>
      </c>
      <c r="H19" s="43"/>
    </row>
    <row r="20" spans="1:8" ht="15.75" customHeight="1" thickBot="1">
      <c r="A20" s="35" t="s">
        <v>15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16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17</v>
      </c>
      <c r="B23" s="49"/>
      <c r="C23" s="49"/>
      <c r="D23" s="49"/>
      <c r="E23" s="49"/>
      <c r="F23" s="50"/>
      <c r="G23" s="51">
        <v>651450</v>
      </c>
      <c r="H23" s="52"/>
    </row>
    <row r="24" spans="1:8" ht="15.75" customHeight="1" thickBot="1">
      <c r="A24" s="53" t="s">
        <v>18</v>
      </c>
      <c r="B24" s="54"/>
      <c r="C24" s="54"/>
      <c r="D24" s="54"/>
      <c r="E24" s="54"/>
      <c r="F24" s="55"/>
      <c r="G24" s="56">
        <f>SUM(G14/G23*10000)</f>
        <v>0.721467495586768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19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20</v>
      </c>
      <c r="B28" s="58"/>
      <c r="C28" s="59"/>
      <c r="D28" s="5" t="s">
        <v>21</v>
      </c>
      <c r="E28" s="32" t="s">
        <v>22</v>
      </c>
      <c r="F28" s="33"/>
      <c r="G28" s="34" t="s">
        <v>23</v>
      </c>
      <c r="H28" s="33"/>
    </row>
    <row r="29" spans="1:8" ht="15.75" customHeight="1" thickBot="1">
      <c r="A29" s="60" t="s">
        <v>24</v>
      </c>
      <c r="B29" s="61"/>
      <c r="C29" s="62"/>
      <c r="D29" s="6">
        <v>0</v>
      </c>
      <c r="E29" s="35">
        <f>D29/D34*100</f>
        <v>0</v>
      </c>
      <c r="F29" s="36"/>
      <c r="G29" s="37">
        <f>D29/G23*10000</f>
        <v>0</v>
      </c>
      <c r="H29" s="36"/>
    </row>
    <row r="30" spans="1:8" ht="15.75" customHeight="1" thickBot="1">
      <c r="A30" s="60" t="s">
        <v>25</v>
      </c>
      <c r="B30" s="61"/>
      <c r="C30" s="63"/>
      <c r="D30" s="6">
        <v>45</v>
      </c>
      <c r="E30" s="35">
        <f>D30/D34*100</f>
        <v>95.74468085106383</v>
      </c>
      <c r="F30" s="36"/>
      <c r="G30" s="37">
        <f>D30/G23*10000</f>
        <v>0.690766751093714</v>
      </c>
      <c r="H30" s="36"/>
    </row>
    <row r="31" spans="1:8" ht="15.75" customHeight="1" thickBot="1">
      <c r="A31" s="60" t="s">
        <v>26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27</v>
      </c>
      <c r="B32" s="61"/>
      <c r="C32" s="63"/>
      <c r="D32" s="6">
        <v>1</v>
      </c>
      <c r="E32" s="35">
        <f>D32/D34*100</f>
        <v>2.127659574468085</v>
      </c>
      <c r="F32" s="36"/>
      <c r="G32" s="37">
        <f>D32/G23*10000</f>
        <v>0.015350372246526979</v>
      </c>
      <c r="H32" s="36"/>
    </row>
    <row r="33" spans="1:8" ht="15.75" customHeight="1" thickBot="1">
      <c r="A33" s="60" t="s">
        <v>28</v>
      </c>
      <c r="B33" s="61"/>
      <c r="C33" s="63"/>
      <c r="D33" s="6">
        <v>1</v>
      </c>
      <c r="E33" s="35">
        <f>D33/D34*100</f>
        <v>2.127659574468085</v>
      </c>
      <c r="F33" s="36"/>
      <c r="G33" s="37">
        <f>D33/G23*10000</f>
        <v>0.015350372246526979</v>
      </c>
      <c r="H33" s="36"/>
    </row>
    <row r="34" spans="1:8" ht="15.75" customHeight="1" thickBot="1">
      <c r="A34" s="60" t="s">
        <v>29</v>
      </c>
      <c r="B34" s="61"/>
      <c r="C34" s="63"/>
      <c r="D34" s="6">
        <f>SUM(D29:D33)</f>
        <v>47</v>
      </c>
      <c r="E34" s="35">
        <f>SUM(E29:F33)</f>
        <v>100</v>
      </c>
      <c r="F34" s="36"/>
      <c r="G34" s="37">
        <f>SUM(G29:H33)</f>
        <v>0.721467495586768</v>
      </c>
      <c r="H34" s="36"/>
    </row>
    <row r="35" spans="1:8" ht="15.75" customHeight="1" thickBot="1">
      <c r="A35" s="60" t="s">
        <v>30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31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32</v>
      </c>
      <c r="B39" s="58"/>
      <c r="C39" s="58"/>
      <c r="D39" s="58"/>
      <c r="E39" s="58"/>
      <c r="F39" s="33"/>
      <c r="G39" s="66">
        <f>SUM(B42:E42)</f>
        <v>30</v>
      </c>
      <c r="H39" s="67"/>
    </row>
    <row r="40" spans="1:8" ht="15" customHeight="1" thickBot="1">
      <c r="A40" s="68" t="s">
        <v>33</v>
      </c>
      <c r="B40" s="32" t="s">
        <v>34</v>
      </c>
      <c r="C40" s="58"/>
      <c r="D40" s="58"/>
      <c r="E40" s="33"/>
      <c r="F40" s="70" t="s">
        <v>35</v>
      </c>
      <c r="G40" s="72" t="s">
        <v>36</v>
      </c>
      <c r="H40" s="73"/>
    </row>
    <row r="41" spans="1:8" ht="61.5" customHeight="1" thickBot="1">
      <c r="A41" s="69"/>
      <c r="B41" s="5" t="s">
        <v>37</v>
      </c>
      <c r="C41" s="5" t="s">
        <v>38</v>
      </c>
      <c r="D41" s="5" t="s">
        <v>39</v>
      </c>
      <c r="E41" s="5" t="s">
        <v>40</v>
      </c>
      <c r="F41" s="71"/>
      <c r="G41" s="74"/>
      <c r="H41" s="75"/>
    </row>
    <row r="42" spans="1:8" ht="15" customHeight="1" thickBot="1">
      <c r="A42" s="9">
        <f>SUM(B42:E42)</f>
        <v>30</v>
      </c>
      <c r="B42" s="10">
        <v>1</v>
      </c>
      <c r="C42" s="6">
        <v>0</v>
      </c>
      <c r="D42" s="6">
        <v>29</v>
      </c>
      <c r="E42" s="6">
        <v>0</v>
      </c>
      <c r="F42" s="6">
        <v>7</v>
      </c>
      <c r="G42" s="76">
        <v>10</v>
      </c>
      <c r="H42" s="77"/>
    </row>
    <row r="43" spans="1:8" ht="15" customHeight="1" thickBot="1">
      <c r="A43" s="11" t="s">
        <v>22</v>
      </c>
      <c r="B43" s="12">
        <f>B42/A42*100</f>
        <v>3.3333333333333335</v>
      </c>
      <c r="C43" s="13">
        <f>C42/A42*100</f>
        <v>0</v>
      </c>
      <c r="D43" s="13">
        <f>D42/A42*100</f>
        <v>96.66666666666667</v>
      </c>
      <c r="E43" s="13">
        <f>E42/A42*100</f>
        <v>0</v>
      </c>
      <c r="F43" s="13">
        <f>F42/A42*100</f>
        <v>23.333333333333332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41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42</v>
      </c>
      <c r="B48" s="32" t="s">
        <v>43</v>
      </c>
      <c r="C48" s="58"/>
      <c r="D48" s="58"/>
      <c r="E48" s="33"/>
      <c r="F48" s="82" t="s">
        <v>44</v>
      </c>
      <c r="G48" s="83"/>
      <c r="H48" s="73"/>
    </row>
    <row r="49" spans="1:8" ht="15" customHeight="1" thickBot="1">
      <c r="A49" s="69"/>
      <c r="B49" s="32" t="s">
        <v>45</v>
      </c>
      <c r="C49" s="33"/>
      <c r="D49" s="34" t="s">
        <v>46</v>
      </c>
      <c r="E49" s="33"/>
      <c r="F49" s="84"/>
      <c r="G49" s="85"/>
      <c r="H49" s="75"/>
    </row>
    <row r="50" spans="1:8" ht="15" customHeight="1" thickBot="1">
      <c r="A50" s="14">
        <v>1</v>
      </c>
      <c r="B50" s="86">
        <v>1</v>
      </c>
      <c r="C50" s="87"/>
      <c r="D50" s="37">
        <v>0</v>
      </c>
      <c r="E50" s="36"/>
      <c r="F50" s="88">
        <v>1</v>
      </c>
      <c r="G50" s="89"/>
      <c r="H50" s="90"/>
    </row>
    <row r="51" spans="1:8" ht="15" customHeight="1" thickBot="1">
      <c r="A51" s="91" t="s">
        <v>15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47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48</v>
      </c>
      <c r="B56" s="96"/>
      <c r="C56" s="96"/>
      <c r="D56" s="96"/>
      <c r="E56" s="96"/>
      <c r="F56" s="96"/>
      <c r="G56" s="96"/>
    </row>
    <row r="57" spans="1:7" ht="33" customHeight="1">
      <c r="A57" s="96" t="s">
        <v>49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60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50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63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51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61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52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64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53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62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54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55</v>
      </c>
      <c r="B74" s="101"/>
      <c r="C74" s="101"/>
      <c r="D74" s="101"/>
      <c r="E74" s="16">
        <v>4942</v>
      </c>
      <c r="G74" s="17">
        <v>315213</v>
      </c>
    </row>
    <row r="75" spans="1:7" ht="12.75" customHeight="1">
      <c r="A75" s="97"/>
      <c r="B75" s="97"/>
      <c r="C75" s="97"/>
      <c r="D75" s="97"/>
      <c r="E75" s="18" t="s">
        <v>56</v>
      </c>
      <c r="G75" s="18" t="s">
        <v>57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58</v>
      </c>
      <c r="B77" s="101"/>
      <c r="C77" s="101"/>
      <c r="D77" s="101"/>
      <c r="E77" s="16">
        <v>4942</v>
      </c>
      <c r="G77" s="17">
        <v>373401</v>
      </c>
    </row>
    <row r="78" spans="5:7" ht="15" customHeight="1">
      <c r="E78" s="18" t="s">
        <v>56</v>
      </c>
      <c r="G78" s="18" t="s">
        <v>59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tarif@adm44.ru"/>
  </hyperlinks>
  <printOptions/>
  <pageMargins left="0.7480314960629921" right="0.35433070866141736" top="0.7874015748031497" bottom="0.7874015748031497" header="0.5118110236220472" footer="0.11811023622047245"/>
  <pageSetup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2017-04-03T09:35:15Z</cp:lastPrinted>
  <dcterms:created xsi:type="dcterms:W3CDTF">2017-03-31T10:15:41Z</dcterms:created>
  <dcterms:modified xsi:type="dcterms:W3CDTF">2017-04-03T09:47:49Z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